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plim noi-dec 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<sst xmlns="http://schemas.openxmlformats.org/spreadsheetml/2006/main" count="33" uniqueCount="33">
  <si>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Trim I</t>
  </si>
  <si>
    <t xml:space="preserve">          Total privati</t>
  </si>
  <si>
    <t>Ianuarie</t>
  </si>
  <si>
    <t>Februarie</t>
  </si>
  <si>
    <t>Martie</t>
  </si>
  <si>
    <t>Serviciul Evaluare-Contractare</t>
  </si>
  <si>
    <t>Anexa 2</t>
  </si>
  <si>
    <t xml:space="preserve">  SC Samaritanus SRL</t>
  </si>
  <si>
    <t xml:space="preserve"> SC Contranscar SRL</t>
  </si>
  <si>
    <t>SC Top Med Trans SRL</t>
  </si>
  <si>
    <t>Casa de Asigurări de Sănătate Mureș</t>
  </si>
  <si>
    <t xml:space="preserve">                                        și transport sanitar neasistat</t>
  </si>
  <si>
    <t>Aprilie</t>
  </si>
  <si>
    <t>Total Contract</t>
  </si>
  <si>
    <t>Mai</t>
  </si>
  <si>
    <t>Iunie</t>
  </si>
  <si>
    <t>Trim II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</si>
  <si>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</si>
  <si>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</si>
  <si>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</si>
  <si>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</si>
  <si>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</si>
  <si>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</si>
  <si>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</si>
  <si>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</si>
  <si>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Mai-Dec 2018</t>
  </si>
  <si>
    <t>SC CARDIOMED SRL</t>
  </si>
  <si>
    <t>SC ASIDOR SRL</t>
  </si>
  <si>
    <t>Ian-Apr 2018</t>
  </si>
  <si>
    <t>Suplim. Noi.</t>
  </si>
  <si>
    <t>Suplim. Dec.</t>
  </si>
  <si>
    <t xml:space="preserve">               Repartizarea sumelor contractate  Noiembrie-Decembrie 2018 la consultații de urgență la domiciliu</t>
  </si>
  <si>
    <t>Suplimentare noiembrie-decembrie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</si>
</sst>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4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43" fontId="3" fillId="33" borderId="10" xfId="42" applyFont="1" applyFill="1" applyBorder="1" applyAlignment="1">
      <alignment/>
    </xf>
    <xf numFmtId="171" fontId="4" fillId="0" borderId="10" xfId="0" applyNumberFormat="1" applyFont="1" applyBorder="1" applyAlignment="1">
      <alignment horizontal="right"/>
    </xf>
    <xf numFmtId="171" fontId="3" fillId="33" borderId="10" xfId="0" applyNumberFormat="1" applyFont="1" applyFill="1" applyBorder="1" applyAlignment="1">
      <alignment horizontal="right"/>
    </xf>
    <xf numFmtId="171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4" fontId="0" fillId="34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22">
      <selection activeCell="F41" sqref="F41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8.8515625" style="0" customWidth="1"/>
    <col min="5" max="5" width="16.7109375" style="0" customWidth="1"/>
    <col min="6" max="6" width="15.8515625" style="0" customWidth="1"/>
    <col min="7" max="7" width="17.57421875" style="0" customWidth="1"/>
    <col min="8" max="9" width="11.28125" style="0" bestFit="1" customWidth="1"/>
    <col min="10" max="10" width="15.00390625" style="0" customWidth="1"/>
    <col min="11" max="11" width="11.28125" style="0" bestFit="1" customWidth="1"/>
  </cols>
  <sheetData>
    <row r="1" spans="1:2" ht="12.75">
      <c r="A1" s="1" t="s">
        <v>10</v>
      </c>
      <c r="B1" s="1"/>
    </row>
    <row r="2" spans="1:9" ht="12.75">
      <c r="A2" s="1" t="s">
        <v>5</v>
      </c>
      <c r="B2" s="1"/>
      <c r="G2" s="1"/>
      <c r="I2" s="1"/>
    </row>
    <row r="3" spans="7:9" ht="12.75">
      <c r="G3" s="1"/>
      <c r="H3" s="1"/>
      <c r="I3" s="1"/>
    </row>
    <row r="4" spans="7:9" ht="12.75">
      <c r="G4" s="1"/>
      <c r="H4" s="1"/>
      <c r="I4" s="1"/>
    </row>
    <row r="5" spans="7:9" ht="12.75">
      <c r="G5" s="1"/>
      <c r="H5" s="1"/>
      <c r="I5" s="1"/>
    </row>
    <row r="6" spans="1:9" ht="18">
      <c r="A6" s="22" t="s">
        <v>31</v>
      </c>
      <c r="B6" s="25"/>
      <c r="C6" s="25"/>
      <c r="D6" s="25"/>
      <c r="E6" s="25"/>
      <c r="F6" s="25"/>
      <c r="G6" s="26"/>
      <c r="H6" s="1"/>
      <c r="I6" s="1"/>
    </row>
    <row r="7" spans="1:7" ht="15.75">
      <c r="A7" s="21"/>
      <c r="B7" s="22" t="s">
        <v>11</v>
      </c>
      <c r="C7" s="23"/>
      <c r="D7" s="23"/>
      <c r="E7" s="23"/>
      <c r="F7" s="23"/>
      <c r="G7" s="24"/>
    </row>
    <row r="8" spans="1:7" ht="15.75">
      <c r="A8" s="21"/>
      <c r="B8" s="22"/>
      <c r="C8" s="23"/>
      <c r="D8" s="23"/>
      <c r="E8" s="23"/>
      <c r="F8" s="23"/>
      <c r="G8" s="24"/>
    </row>
    <row r="9" spans="1:7" ht="12.75">
      <c r="A9" s="1" t="s">
        <v>32</v>
      </c>
      <c r="G9" s="35" t="s">
        <v>6</v>
      </c>
    </row>
    <row r="10" spans="1:7" s="6" customFormat="1" ht="45">
      <c r="A10" s="12">
        <v>2018</v>
      </c>
      <c r="B10" s="13" t="s">
        <v>7</v>
      </c>
      <c r="C10" s="13" t="s">
        <v>8</v>
      </c>
      <c r="D10" s="13" t="s">
        <v>9</v>
      </c>
      <c r="E10" s="13" t="s">
        <v>26</v>
      </c>
      <c r="F10" s="13" t="s">
        <v>27</v>
      </c>
      <c r="G10" s="13" t="s">
        <v>1</v>
      </c>
    </row>
    <row r="11" spans="1:11" ht="12.75">
      <c r="A11" s="15" t="s">
        <v>2</v>
      </c>
      <c r="B11" s="14">
        <v>21976.65</v>
      </c>
      <c r="C11" s="14">
        <v>5574.75</v>
      </c>
      <c r="D11" s="14">
        <v>34448.55</v>
      </c>
      <c r="E11" s="14"/>
      <c r="F11" s="14"/>
      <c r="G11" s="20">
        <f>B11+C11+D11</f>
        <v>61999.950000000004</v>
      </c>
      <c r="I11" s="7"/>
      <c r="J11" s="7"/>
      <c r="K11" s="7"/>
    </row>
    <row r="12" spans="1:8" ht="12.75">
      <c r="A12" s="15" t="s">
        <v>3</v>
      </c>
      <c r="B12" s="14">
        <v>21976.65</v>
      </c>
      <c r="C12" s="14">
        <v>5574.75</v>
      </c>
      <c r="D12" s="14">
        <v>34448.55</v>
      </c>
      <c r="E12" s="14"/>
      <c r="F12" s="14"/>
      <c r="G12" s="18">
        <f>B12+C12+D12</f>
        <v>61999.950000000004</v>
      </c>
      <c r="H12" s="7"/>
    </row>
    <row r="13" spans="1:27" ht="12.75">
      <c r="A13" s="16" t="s">
        <v>4</v>
      </c>
      <c r="B13" s="14">
        <v>14476.71</v>
      </c>
      <c r="C13" s="14">
        <v>4074.79</v>
      </c>
      <c r="D13" s="14">
        <v>22448.6</v>
      </c>
      <c r="E13" s="14"/>
      <c r="F13" s="14"/>
      <c r="G13" s="18">
        <f>B13+C13+D13</f>
        <v>41000.1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3" customFormat="1" ht="12.75">
      <c r="A14" s="11" t="s">
        <v>0</v>
      </c>
      <c r="B14" s="17">
        <f>B11+B12+B13</f>
        <v>58430.01</v>
      </c>
      <c r="C14" s="17">
        <f>C11+C12+C13</f>
        <v>15224.29</v>
      </c>
      <c r="D14" s="17">
        <f>D11+D12+D13</f>
        <v>91345.70000000001</v>
      </c>
      <c r="E14" s="17"/>
      <c r="F14" s="17"/>
      <c r="G14" s="19">
        <f>G11+G12+G13</f>
        <v>165000</v>
      </c>
      <c r="H14" s="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1" ht="12.75">
      <c r="A15" s="27" t="s">
        <v>12</v>
      </c>
      <c r="B15" s="28">
        <v>19098.67</v>
      </c>
      <c r="C15" s="28">
        <v>5128.76</v>
      </c>
      <c r="D15" s="28">
        <v>30772.57</v>
      </c>
      <c r="E15" s="28"/>
      <c r="F15" s="28"/>
      <c r="G15" s="29">
        <f>B15+C15+D15</f>
        <v>55000</v>
      </c>
      <c r="H15" s="3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27" t="s">
        <v>14</v>
      </c>
      <c r="B16" s="28">
        <v>14120.1</v>
      </c>
      <c r="C16" s="28">
        <v>4087.98</v>
      </c>
      <c r="D16" s="28">
        <v>28615.97</v>
      </c>
      <c r="E16" s="28"/>
      <c r="F16" s="28">
        <v>4087.98</v>
      </c>
      <c r="G16" s="29">
        <f>B16+C16+D16+E16+F16</f>
        <v>50912.030000000006</v>
      </c>
      <c r="H16" s="3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27" t="s">
        <v>15</v>
      </c>
      <c r="B17" s="28">
        <v>14120.1</v>
      </c>
      <c r="C17" s="28">
        <v>4087.98</v>
      </c>
      <c r="D17" s="28">
        <v>28615.95</v>
      </c>
      <c r="E17" s="28"/>
      <c r="F17" s="28">
        <v>4087.98</v>
      </c>
      <c r="G17" s="29">
        <f>B17+C17+D17+E17+F17</f>
        <v>50912.01</v>
      </c>
      <c r="H17" s="3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2" t="s">
        <v>16</v>
      </c>
      <c r="B18" s="33">
        <f>B15+B16+B17</f>
        <v>47338.869999999995</v>
      </c>
      <c r="C18" s="33">
        <f>C15+C16+C17</f>
        <v>13304.72</v>
      </c>
      <c r="D18" s="33">
        <f>D15+D16+D17</f>
        <v>88004.49</v>
      </c>
      <c r="E18" s="33">
        <f>E16+E17</f>
        <v>0</v>
      </c>
      <c r="F18" s="33">
        <f>F16+F17</f>
        <v>8175.96</v>
      </c>
      <c r="G18" s="34">
        <f>G15+G16+G17</f>
        <v>156824.04</v>
      </c>
      <c r="H18" s="3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27" t="s">
        <v>17</v>
      </c>
      <c r="B19" s="28">
        <v>14120.1</v>
      </c>
      <c r="C19" s="28">
        <v>4087.98</v>
      </c>
      <c r="D19" s="28">
        <v>28616.01</v>
      </c>
      <c r="E19" s="28"/>
      <c r="F19" s="28">
        <v>4087.98</v>
      </c>
      <c r="G19" s="29">
        <f>B19+C19+D19+E19+F19</f>
        <v>50912.07</v>
      </c>
      <c r="H19" s="3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27" t="s">
        <v>18</v>
      </c>
      <c r="B20" s="28">
        <v>14120.1</v>
      </c>
      <c r="C20" s="28">
        <v>4087.98</v>
      </c>
      <c r="D20" s="28">
        <v>28615.92</v>
      </c>
      <c r="E20" s="28"/>
      <c r="F20" s="28">
        <v>4087.98</v>
      </c>
      <c r="G20" s="29">
        <f>B20+C20+D20+E20+F20</f>
        <v>50911.98</v>
      </c>
      <c r="H20" s="3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27" t="s">
        <v>19</v>
      </c>
      <c r="B21" s="28">
        <v>14120.1</v>
      </c>
      <c r="C21" s="28">
        <v>4087.98</v>
      </c>
      <c r="D21" s="28">
        <v>28615.95</v>
      </c>
      <c r="E21" s="28"/>
      <c r="F21" s="28">
        <v>4087.98</v>
      </c>
      <c r="G21" s="29">
        <f>B21+C21+D21+E21+F21</f>
        <v>50912.01</v>
      </c>
      <c r="H21" s="3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32" t="s">
        <v>20</v>
      </c>
      <c r="B22" s="33">
        <f aca="true" t="shared" si="0" ref="B22:G22">B19+B20+B21</f>
        <v>42360.3</v>
      </c>
      <c r="C22" s="33">
        <f t="shared" si="0"/>
        <v>12263.94</v>
      </c>
      <c r="D22" s="33">
        <f t="shared" si="0"/>
        <v>85847.87999999999</v>
      </c>
      <c r="E22" s="33">
        <f t="shared" si="0"/>
        <v>0</v>
      </c>
      <c r="F22" s="33">
        <f t="shared" si="0"/>
        <v>12263.94</v>
      </c>
      <c r="G22" s="34">
        <f t="shared" si="0"/>
        <v>152736.06</v>
      </c>
      <c r="H22" s="3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27" t="s">
        <v>21</v>
      </c>
      <c r="B23" s="28">
        <v>10457.94</v>
      </c>
      <c r="C23" s="28">
        <v>2867.2</v>
      </c>
      <c r="D23" s="28">
        <v>20070.48</v>
      </c>
      <c r="E23" s="28"/>
      <c r="F23" s="28">
        <v>2867.2</v>
      </c>
      <c r="G23" s="29">
        <f>B23+C23+D23+E23+F23</f>
        <v>36262.81999999999</v>
      </c>
      <c r="H23" s="3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27" t="s">
        <v>22</v>
      </c>
      <c r="B24" s="28">
        <f>10457.94+7859.45</f>
        <v>18317.39</v>
      </c>
      <c r="C24" s="28">
        <f>2867.2+2310.45</f>
        <v>5177.65</v>
      </c>
      <c r="D24" s="28">
        <f>22070.45+16173.2</f>
        <v>38243.65</v>
      </c>
      <c r="E24" s="28">
        <v>2867.2</v>
      </c>
      <c r="F24" s="28">
        <f>2867.2+2310.45</f>
        <v>5177.65</v>
      </c>
      <c r="G24" s="29">
        <f>B24+C24+D24+E24+F24</f>
        <v>69783.54</v>
      </c>
      <c r="H24" s="3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27" t="s">
        <v>23</v>
      </c>
      <c r="B25" s="28">
        <f>12444.91+7859.45</f>
        <v>20304.36</v>
      </c>
      <c r="C25" s="28">
        <f>3529.56+2310.45</f>
        <v>5840.01</v>
      </c>
      <c r="D25" s="28">
        <f>22706.4+16173.2</f>
        <v>38879.600000000006</v>
      </c>
      <c r="E25" s="28">
        <v>3529.56</v>
      </c>
      <c r="F25" s="28">
        <f>3529.56+2310.45</f>
        <v>5840.01</v>
      </c>
      <c r="G25" s="29">
        <f>B25+C25+D25+E25+F25</f>
        <v>74393.54000000001</v>
      </c>
      <c r="H25" s="3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32" t="s">
        <v>24</v>
      </c>
      <c r="B26" s="33">
        <f aca="true" t="shared" si="1" ref="B26:G26">B23+B24+B25</f>
        <v>49079.69</v>
      </c>
      <c r="C26" s="33">
        <f t="shared" si="1"/>
        <v>13884.86</v>
      </c>
      <c r="D26" s="33">
        <f t="shared" si="1"/>
        <v>97193.73000000001</v>
      </c>
      <c r="E26" s="33">
        <f t="shared" si="1"/>
        <v>6396.76</v>
      </c>
      <c r="F26" s="33">
        <f t="shared" si="1"/>
        <v>13884.86</v>
      </c>
      <c r="G26" s="34">
        <f t="shared" si="1"/>
        <v>180439.9</v>
      </c>
      <c r="H26" s="3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32" t="s">
        <v>28</v>
      </c>
      <c r="B27" s="33">
        <f>B14+B15</f>
        <v>77528.68</v>
      </c>
      <c r="C27" s="33">
        <f>C14+C15</f>
        <v>20353.050000000003</v>
      </c>
      <c r="D27" s="33">
        <f>D14+D15</f>
        <v>122118.27000000002</v>
      </c>
      <c r="E27" s="33">
        <f>0</f>
        <v>0</v>
      </c>
      <c r="F27" s="33">
        <v>0</v>
      </c>
      <c r="G27" s="34">
        <f>B27+C27+D27</f>
        <v>220000</v>
      </c>
      <c r="H27" s="3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32" t="s">
        <v>29</v>
      </c>
      <c r="B28" s="33">
        <v>7859.45</v>
      </c>
      <c r="C28" s="33">
        <v>2310.45</v>
      </c>
      <c r="D28" s="33">
        <v>16173.2</v>
      </c>
      <c r="E28" s="33">
        <v>0</v>
      </c>
      <c r="F28" s="33">
        <v>2310.45</v>
      </c>
      <c r="G28" s="34">
        <f>B28+C28+D28+F28</f>
        <v>28653.55</v>
      </c>
      <c r="H28" s="3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32" t="s">
        <v>30</v>
      </c>
      <c r="B29" s="33">
        <v>7859.45</v>
      </c>
      <c r="C29" s="33">
        <v>2310.45</v>
      </c>
      <c r="D29" s="33">
        <v>16173.2</v>
      </c>
      <c r="E29" s="33">
        <v>0</v>
      </c>
      <c r="F29" s="33">
        <v>2310.45</v>
      </c>
      <c r="G29" s="34">
        <f>B29+C29+D29+F29</f>
        <v>28653.55</v>
      </c>
      <c r="H29" s="3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32" t="s">
        <v>25</v>
      </c>
      <c r="B30" s="33">
        <f>B16+B17+B19+B20+B21+B23+B24+B25</f>
        <v>119680.19</v>
      </c>
      <c r="C30" s="33">
        <f>C16+C17+C19+C20+C21+C23+C24+C25</f>
        <v>34324.76</v>
      </c>
      <c r="D30" s="33">
        <f>D16+D17+D19+D20+D21+D23+D24+D25</f>
        <v>240273.53</v>
      </c>
      <c r="E30" s="33">
        <f>E18+E22+E26</f>
        <v>6396.76</v>
      </c>
      <c r="F30" s="33">
        <f>F18+F22+F26</f>
        <v>34324.76</v>
      </c>
      <c r="G30" s="34">
        <f>G16+G17+G19+G20+G21+G23+G24+G25</f>
        <v>435000</v>
      </c>
      <c r="H30" s="30"/>
      <c r="I30" s="3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27" t="s">
        <v>13</v>
      </c>
      <c r="B31" s="28">
        <f aca="true" t="shared" si="2" ref="B31:G31">B14+B18+B22+B26</f>
        <v>197208.87</v>
      </c>
      <c r="C31" s="28">
        <f t="shared" si="2"/>
        <v>54677.810000000005</v>
      </c>
      <c r="D31" s="28">
        <f t="shared" si="2"/>
        <v>362391.80000000005</v>
      </c>
      <c r="E31" s="28">
        <f t="shared" si="2"/>
        <v>6396.76</v>
      </c>
      <c r="F31" s="28">
        <f t="shared" si="2"/>
        <v>34324.76</v>
      </c>
      <c r="G31" s="29">
        <f t="shared" si="2"/>
        <v>655000</v>
      </c>
      <c r="H31" s="30"/>
      <c r="I31" s="3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4" customFormat="1" ht="12.75">
      <c r="A32" s="1"/>
      <c r="B32" s="1"/>
      <c r="C32" s="1"/>
      <c r="D32" s="1"/>
      <c r="E32" s="1"/>
      <c r="F32" s="1"/>
      <c r="G32" s="1"/>
      <c r="H32" s="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4" customFormat="1" ht="12.75">
      <c r="A33" s="1"/>
      <c r="B33" s="1"/>
      <c r="C33" s="1"/>
      <c r="D33" s="1"/>
      <c r="E33" s="1"/>
      <c r="F33" s="1"/>
      <c r="G33" s="1"/>
      <c r="H33" s="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4" customFormat="1" ht="12.75">
      <c r="A34" s="1"/>
      <c r="B34" s="1"/>
      <c r="C34" s="1"/>
      <c r="D34"/>
      <c r="E34"/>
      <c r="F34"/>
      <c r="G34" s="1"/>
      <c r="H34" s="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4" customFormat="1" ht="12.75">
      <c r="A35" s="1"/>
      <c r="B35" s="1"/>
      <c r="C35" s="8"/>
      <c r="D35" s="7"/>
      <c r="E35" s="7"/>
      <c r="F35" s="7"/>
      <c r="G35" s="1"/>
      <c r="H35" s="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0" s="4" customFormat="1" ht="12.75">
      <c r="A36" s="31"/>
      <c r="B36"/>
      <c r="C36"/>
      <c r="D36"/>
      <c r="E36"/>
      <c r="F36" s="10"/>
      <c r="G36" s="1"/>
      <c r="H3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7" ht="12.75">
      <c r="A37" s="31"/>
      <c r="F37" s="10"/>
      <c r="G37" s="1"/>
    </row>
    <row r="38" spans="7:8" ht="12.75">
      <c r="G38" s="2"/>
      <c r="H38" s="1"/>
    </row>
    <row r="39" ht="12.75">
      <c r="G39" s="2"/>
    </row>
    <row r="40" spans="8:9" ht="12.75">
      <c r="H40" s="1"/>
      <c r="I40" s="1"/>
    </row>
    <row r="41" spans="7:9" ht="12.75">
      <c r="G41" s="2"/>
      <c r="H41" s="1"/>
      <c r="I41" s="1"/>
    </row>
    <row r="42" ht="12.75">
      <c r="G42" s="2"/>
    </row>
    <row r="44" ht="12.75">
      <c r="I44" s="2"/>
    </row>
    <row r="45" ht="12.75">
      <c r="I45" s="2"/>
    </row>
    <row r="46" ht="12.75">
      <c r="H46" s="2"/>
    </row>
  </sheetData>
  <sheetProtection/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2018-11-07T09:38:41Z</cp:lastPrinted>
  <dcterms:created xsi:type="dcterms:W3CDTF">1996-10-14T23:33:28Z</dcterms:created>
  <dcterms:modified xsi:type="dcterms:W3CDTF">2018-11-21T10:14:14Z</dcterms:modified>
  <cp:category/>
  <cp:version/>
  <cp:contentType/>
  <cp:contentStatus/>
</cp:coreProperties>
</file>